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635" windowHeight="7530"/>
  </bookViews>
  <sheets>
    <sheet name="แผนการใช้จ่าย งปม.2567" sheetId="1" r:id="rId1"/>
  </sheets>
  <definedNames>
    <definedName name="_xlnm.Print_Area" localSheetId="0">'แผนการใช้จ่าย งปม.2567'!$A$1:$J$42</definedName>
  </definedNames>
  <calcPr calcId="124519"/>
</workbook>
</file>

<file path=xl/calcChain.xml><?xml version="1.0" encoding="utf-8"?>
<calcChain xmlns="http://schemas.openxmlformats.org/spreadsheetml/2006/main">
  <c r="D42" i="1"/>
  <c r="D38"/>
  <c r="D37"/>
  <c r="D36"/>
  <c r="D35"/>
  <c r="D19"/>
  <c r="D17"/>
  <c r="D14"/>
  <c r="D12"/>
  <c r="D11"/>
</calcChain>
</file>

<file path=xl/sharedStrings.xml><?xml version="1.0" encoding="utf-8"?>
<sst xmlns="http://schemas.openxmlformats.org/spreadsheetml/2006/main" count="75" uniqueCount="51">
  <si>
    <t>แผนการใช้จ่ายงบประมาณ ตรวจคนเข้าเมืองจังหวัดพังงา</t>
  </si>
  <si>
    <t xml:space="preserve">ประจำปีงบประมาณ พ.ศ. 2567 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</si>
  <si>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</si>
  <si>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</si>
  <si>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</si>
  <si>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</si>
  <si>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</si>
  <si>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</si>
  <si>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</si>
  <si>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</si>
  <si>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</si>
  <si>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</si>
  <si>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</si>
  <si>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</si>
  <si>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 xml:space="preserve">  - ใช้ในภารกิจตรวจสอบ        คัดกรอง สกัดกั้นบุคคลต้องห้ามและการผลักดันส่งกลับคนต่างด้าวออกไปนอกราชอาณาจักร</t>
  </si>
  <si>
    <t xml:space="preserve">  - ภารกิจการตรวจสอบ     คัดกรอง สกัดกั้นบุคคลต้องห้าม การผลักดันส่งกลับบรรลุตามเป้าหมาย</t>
  </si>
  <si>
    <t>1.1 ค่าเบี้ยเลี้ยง ที่พัก พาหนะ</t>
  </si>
  <si>
    <t>1.2 ค่าซ่อมแซมยานพาหนะ</t>
  </si>
  <si>
    <t>ต.ค.66 - ก.ย.67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</si>
  <si>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</si>
  <si>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</si>
  <si>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</si>
  <si>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</si>
  <si>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</si>
  <si>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</si>
  <si>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รวมตอบแทนใช้สอย และวัสดุ</t>
  </si>
  <si>
    <t>ค่าสาธารณูปโภค</t>
  </si>
  <si>
    <t>ต.ค.66 - มี.ค.67</t>
  </si>
  <si>
    <t>รวม</t>
  </si>
  <si>
    <t>แผนงานบุคคลากรภาครัฐ</t>
  </si>
  <si>
    <t xml:space="preserve">  - ไม่ได้รับการจัดสรรงบประมาณ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</si>
  <si>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</si>
  <si>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</si>
  <si>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</si>
  <si>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 xml:space="preserve">  - ใช้ในภารกิจตรวจสอบ        คัดกรอง สกัดกั้นบุคคลต้องห้ามและการผลักดันส่งกลับคนต่างด้าวออกไปนอกราชอาณาจักร                                             - ใช้ในภารกิจใหบริการคนต่างด้าว                                    - ใช้ในภารกิจการเดินทางไปราชการ ประชุม อบรม </t>
  </si>
  <si>
    <t xml:space="preserve">  - ภารกิจการตรวจสอบ คัดกรอง สกัดกั้นบุคคลต้องห้าม การผลักดันส่งกลับบรรลุตามเป้าหมาย                                  - ผู้มารับบริการเกิดความพึงพอใจในการให้บริการ</t>
  </si>
  <si>
    <t>3.1 ค่าเบี้ยเลี้ยง ที่พัก พาหนะ</t>
  </si>
  <si>
    <t xml:space="preserve">  ต.ค.66 - ก.ย.67</t>
  </si>
  <si>
    <t>3.2 ค่าซ่อมแซมยานพาหนะ</t>
  </si>
  <si>
    <t>ม.ค. - ก.ย.67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</si>
  <si>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</si>
  <si>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</si>
  <si>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</si>
  <si>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</si>
  <si>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</si>
  <si>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</si>
  <si>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ธ.ค.- ม.ค.67</t>
  </si>
  <si>
    <t xml:space="preserve"> เงินค่าธรรมเนียมตรวจคนเข้าเมืองเพื่อเสริมงบประมาณรายจ่ายประจำปี 2562 ขยายเบิกจ่ายปี 256                          - โครงการก่อสร้างอาคารที่ทำการพร้อมครุภัณฑ์สำนักงานและสิ่งก่อสร้างประกอบของ ตม.จว.พังงา จำนวน 1 หลัง                                        </t>
  </si>
  <si>
    <t xml:space="preserve">  - ใช้ในการก่อสร้างอาคารที่ทำการ ตม.จว.พังงา</t>
  </si>
  <si>
    <t>อยู่ระหว่างดำเนินการแต่งตั้งคณะกรรมการและกำหนดราคากลาง</t>
  </si>
  <si>
    <t xml:space="preserve"> ณ วันที่ 31  มีนาคม พ.ศ. 2567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</si>
</sst>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_-;_-@_-"/>
  </numFmts>
  <fonts count="12">
    <font>
      <sz val="11"/>
      <color theme="1"/>
      <name val="Tahoma"/>
      <charset val="222"/>
      <scheme val="minor"/>
    </font>
    <font>
      <sz val="16"/>
      <color theme="1"/>
      <name val="TH SarabunIT๙"/>
      <charset val="222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8"/>
      <color rgb="FFFF0000"/>
      <name val="TH SarabunIT๙"/>
      <charset val="134"/>
    </font>
    <font>
      <b/>
      <sz val="16"/>
      <color theme="0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/>
    <xf numFmtId="0" fontId="7" fillId="0" borderId="5" xfId="0" applyFont="1" applyBorder="1"/>
    <xf numFmtId="43" fontId="6" fillId="0" borderId="5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vertical="top"/>
    </xf>
    <xf numFmtId="43" fontId="6" fillId="0" borderId="2" xfId="1" applyFont="1" applyBorder="1"/>
    <xf numFmtId="0" fontId="6" fillId="0" borderId="2" xfId="0" applyFont="1" applyBorder="1"/>
    <xf numFmtId="0" fontId="8" fillId="0" borderId="5" xfId="0" applyFont="1" applyBorder="1"/>
    <xf numFmtId="43" fontId="6" fillId="0" borderId="5" xfId="1" applyFont="1" applyBorder="1"/>
    <xf numFmtId="0" fontId="6" fillId="0" borderId="2" xfId="0" applyFont="1" applyBorder="1" applyAlignment="1">
      <alignment horizontal="center" vertical="top"/>
    </xf>
    <xf numFmtId="0" fontId="8" fillId="3" borderId="5" xfId="0" applyFont="1" applyFill="1" applyBorder="1"/>
    <xf numFmtId="43" fontId="8" fillId="3" borderId="5" xfId="0" applyNumberFormat="1" applyFont="1" applyFill="1" applyBorder="1"/>
    <xf numFmtId="2" fontId="6" fillId="0" borderId="5" xfId="0" applyNumberFormat="1" applyFont="1" applyBorder="1"/>
    <xf numFmtId="2" fontId="6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2" fontId="8" fillId="3" borderId="5" xfId="0" applyNumberFormat="1" applyFont="1" applyFill="1" applyBorder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43" fontId="8" fillId="3" borderId="5" xfId="1" applyFont="1" applyFill="1" applyBorder="1"/>
    <xf numFmtId="0" fontId="10" fillId="0" borderId="0" xfId="0" applyFont="1"/>
    <xf numFmtId="43" fontId="2" fillId="0" borderId="0" xfId="0" applyNumberFormat="1" applyFont="1"/>
    <xf numFmtId="43" fontId="2" fillId="0" borderId="0" xfId="1" applyFont="1"/>
    <xf numFmtId="0" fontId="6" fillId="0" borderId="10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87" fontId="2" fillId="0" borderId="0" xfId="0" applyNumberFormat="1" applyFont="1"/>
    <xf numFmtId="0" fontId="6" fillId="0" borderId="10" xfId="0" applyFont="1" applyBorder="1"/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 readingOrder="1"/>
    </xf>
    <xf numFmtId="0" fontId="6" fillId="0" borderId="7" xfId="0" applyFont="1" applyBorder="1" applyAlignment="1">
      <alignment horizontal="left" vertical="top" wrapText="1" readingOrder="1"/>
    </xf>
    <xf numFmtId="0" fontId="6" fillId="0" borderId="2" xfId="0" applyFont="1" applyBorder="1" applyAlignment="1">
      <alignment horizontal="left" vertical="top" wrapText="1" readingOrder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3" fontId="6" fillId="0" borderId="6" xfId="1" applyFont="1" applyBorder="1" applyAlignment="1">
      <alignment horizontal="center" vertical="top"/>
    </xf>
    <xf numFmtId="43" fontId="6" fillId="0" borderId="7" xfId="1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BreakPreview" zoomScaleNormal="90" workbookViewId="0">
      <selection activeCell="C48" sqref="C48"/>
    </sheetView>
  </sheetViews>
  <sheetFormatPr defaultColWidth="9" defaultRowHeight="15"/>
  <cols>
    <col min="1" max="1" width="5.875" style="2" customWidth="1"/>
    <col min="2" max="2" width="30.25" style="2" customWidth="1"/>
    <col min="3" max="3" width="23.75" style="2" customWidth="1"/>
    <col min="4" max="4" width="16.625" style="2" customWidth="1"/>
    <col min="5" max="8" width="9.625" style="2" customWidth="1"/>
    <col min="9" max="9" width="13.75" style="2" customWidth="1"/>
    <col min="10" max="10" width="21.375" style="2" customWidth="1"/>
    <col min="11" max="11" width="9" style="2"/>
    <col min="12" max="13" width="11.75" style="2" customWidth="1"/>
    <col min="14" max="16384" width="9" style="2"/>
  </cols>
  <sheetData>
    <row r="1" spans="1:13" ht="2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ht="21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ht="24" customHeight="1">
      <c r="A3" s="43" t="s">
        <v>50</v>
      </c>
      <c r="B3" s="43"/>
      <c r="C3" s="43"/>
      <c r="D3" s="43"/>
      <c r="E3" s="43"/>
      <c r="F3" s="43"/>
      <c r="G3" s="43"/>
      <c r="H3" s="43"/>
      <c r="I3" s="43"/>
      <c r="J3" s="43"/>
    </row>
    <row r="4" spans="1:13" ht="24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23.25" customHeight="1">
      <c r="A5" s="47" t="s">
        <v>2</v>
      </c>
      <c r="B5" s="52" t="s">
        <v>3</v>
      </c>
      <c r="C5" s="52" t="s">
        <v>4</v>
      </c>
      <c r="D5" s="44" t="s">
        <v>5</v>
      </c>
      <c r="E5" s="45"/>
      <c r="F5" s="45"/>
      <c r="G5" s="45"/>
      <c r="H5" s="46"/>
      <c r="I5" s="52" t="s">
        <v>6</v>
      </c>
      <c r="J5" s="52" t="s">
        <v>7</v>
      </c>
    </row>
    <row r="6" spans="1:13">
      <c r="A6" s="48"/>
      <c r="B6" s="53"/>
      <c r="C6" s="53"/>
      <c r="D6" s="48" t="s">
        <v>8</v>
      </c>
      <c r="E6" s="69" t="s">
        <v>9</v>
      </c>
      <c r="F6" s="48" t="s">
        <v>10</v>
      </c>
      <c r="G6" s="48" t="s">
        <v>11</v>
      </c>
      <c r="H6" s="48" t="s">
        <v>12</v>
      </c>
      <c r="I6" s="53"/>
      <c r="J6" s="53"/>
    </row>
    <row r="7" spans="1:13" ht="31.5" customHeight="1">
      <c r="A7" s="48"/>
      <c r="B7" s="53"/>
      <c r="C7" s="53"/>
      <c r="D7" s="48"/>
      <c r="E7" s="52"/>
      <c r="F7" s="48"/>
      <c r="G7" s="48"/>
      <c r="H7" s="48"/>
      <c r="I7" s="53"/>
      <c r="J7" s="53"/>
    </row>
    <row r="8" spans="1:13" ht="117.75" customHeight="1">
      <c r="A8" s="49">
        <v>1</v>
      </c>
      <c r="B8" s="4" t="s">
        <v>13</v>
      </c>
      <c r="C8" s="57" t="s">
        <v>14</v>
      </c>
      <c r="D8" s="5"/>
      <c r="E8" s="5"/>
      <c r="F8" s="5"/>
      <c r="G8" s="5"/>
      <c r="H8" s="5"/>
      <c r="I8" s="5"/>
      <c r="J8" s="57" t="s">
        <v>15</v>
      </c>
    </row>
    <row r="9" spans="1:13" ht="20.25">
      <c r="A9" s="50"/>
      <c r="B9" s="6" t="s">
        <v>16</v>
      </c>
      <c r="C9" s="58"/>
      <c r="D9" s="5"/>
      <c r="E9" s="5"/>
      <c r="F9" s="5"/>
      <c r="G9" s="5"/>
      <c r="H9" s="5"/>
      <c r="I9" s="5"/>
      <c r="J9" s="58"/>
    </row>
    <row r="10" spans="1:13" ht="21" customHeight="1">
      <c r="A10" s="50"/>
      <c r="B10" s="5" t="s">
        <v>17</v>
      </c>
      <c r="C10" s="58"/>
      <c r="D10" s="7">
        <v>80000</v>
      </c>
      <c r="E10" s="8"/>
      <c r="F10" s="8"/>
      <c r="G10" s="8"/>
      <c r="H10" s="8"/>
      <c r="I10" s="8" t="s">
        <v>18</v>
      </c>
      <c r="J10" s="58"/>
    </row>
    <row r="11" spans="1:13" ht="20.25">
      <c r="A11" s="50"/>
      <c r="B11" s="5" t="s">
        <v>19</v>
      </c>
      <c r="C11" s="58"/>
      <c r="D11" s="9">
        <f>12600*6</f>
        <v>75600</v>
      </c>
      <c r="E11" s="10"/>
      <c r="F11" s="10"/>
      <c r="G11" s="10"/>
      <c r="H11" s="10"/>
      <c r="I11" s="8" t="s">
        <v>18</v>
      </c>
      <c r="J11" s="58"/>
      <c r="L11" s="31"/>
    </row>
    <row r="12" spans="1:13" ht="21" customHeight="1">
      <c r="A12" s="50"/>
      <c r="B12" s="5" t="s">
        <v>20</v>
      </c>
      <c r="C12" s="58"/>
      <c r="D12" s="7">
        <f>6000*6</f>
        <v>36000</v>
      </c>
      <c r="E12" s="11"/>
      <c r="F12" s="8"/>
      <c r="G12" s="12"/>
      <c r="H12" s="8"/>
      <c r="I12" s="8" t="s">
        <v>18</v>
      </c>
      <c r="J12" s="58"/>
      <c r="L12" s="31"/>
      <c r="M12" s="32"/>
    </row>
    <row r="13" spans="1:13" ht="21" customHeight="1">
      <c r="A13" s="50"/>
      <c r="B13" s="5" t="s">
        <v>21</v>
      </c>
      <c r="C13" s="58"/>
      <c r="D13" s="8"/>
      <c r="E13" s="8"/>
      <c r="F13" s="8"/>
      <c r="G13" s="8"/>
      <c r="H13" s="8"/>
      <c r="I13" s="33"/>
      <c r="J13" s="58"/>
    </row>
    <row r="14" spans="1:13" ht="21" customHeight="1">
      <c r="A14" s="50"/>
      <c r="B14" s="5" t="s">
        <v>22</v>
      </c>
      <c r="C14" s="58"/>
      <c r="D14" s="7">
        <f>30000*6</f>
        <v>180000</v>
      </c>
      <c r="E14" s="8"/>
      <c r="F14" s="8"/>
      <c r="G14" s="8"/>
      <c r="H14" s="8"/>
      <c r="I14" s="8" t="s">
        <v>18</v>
      </c>
      <c r="J14" s="58"/>
    </row>
    <row r="15" spans="1:13" ht="21" customHeight="1">
      <c r="A15" s="50"/>
      <c r="B15" s="13" t="s">
        <v>23</v>
      </c>
      <c r="C15" s="58"/>
      <c r="D15" s="7">
        <v>30000</v>
      </c>
      <c r="E15" s="8"/>
      <c r="F15" s="8"/>
      <c r="G15" s="8"/>
      <c r="H15" s="8"/>
      <c r="I15" s="8" t="s">
        <v>18</v>
      </c>
      <c r="J15" s="58"/>
    </row>
    <row r="16" spans="1:13" ht="20.25">
      <c r="A16" s="50"/>
      <c r="B16" s="5" t="s">
        <v>24</v>
      </c>
      <c r="C16" s="58"/>
      <c r="D16" s="14">
        <v>230400</v>
      </c>
      <c r="E16" s="15"/>
      <c r="F16" s="15"/>
      <c r="G16" s="15"/>
      <c r="H16" s="15"/>
      <c r="I16" s="8" t="s">
        <v>18</v>
      </c>
      <c r="J16" s="58"/>
    </row>
    <row r="17" spans="1:13" ht="20.25">
      <c r="A17" s="50"/>
      <c r="B17" s="16" t="s">
        <v>25</v>
      </c>
      <c r="C17" s="58"/>
      <c r="D17" s="17">
        <f>+D10+D11+D12+D14+D15+D16</f>
        <v>632000</v>
      </c>
      <c r="E17" s="5"/>
      <c r="F17" s="5"/>
      <c r="G17" s="5"/>
      <c r="H17" s="5"/>
      <c r="I17" s="5"/>
      <c r="J17" s="58"/>
    </row>
    <row r="18" spans="1:13" ht="20.25">
      <c r="A18" s="51"/>
      <c r="B18" s="16" t="s">
        <v>26</v>
      </c>
      <c r="C18" s="59"/>
      <c r="D18" s="17">
        <v>104200</v>
      </c>
      <c r="E18" s="5"/>
      <c r="F18" s="5"/>
      <c r="G18" s="5"/>
      <c r="H18" s="5"/>
      <c r="I18" s="5" t="s">
        <v>27</v>
      </c>
      <c r="J18" s="59"/>
    </row>
    <row r="19" spans="1:13" ht="30" customHeight="1">
      <c r="A19" s="18"/>
      <c r="B19" s="19" t="s">
        <v>28</v>
      </c>
      <c r="C19" s="19"/>
      <c r="D19" s="20">
        <f>+D17+D18</f>
        <v>736200</v>
      </c>
      <c r="E19" s="19"/>
      <c r="F19" s="19"/>
      <c r="G19" s="19"/>
      <c r="H19" s="19"/>
      <c r="I19" s="19"/>
      <c r="J19" s="34"/>
    </row>
    <row r="20" spans="1:13" ht="27" customHeight="1">
      <c r="A20" s="49">
        <v>2</v>
      </c>
      <c r="B20" s="4" t="s">
        <v>29</v>
      </c>
      <c r="C20" s="49" t="s">
        <v>30</v>
      </c>
      <c r="D20" s="21">
        <v>0</v>
      </c>
      <c r="E20" s="5"/>
      <c r="F20" s="5"/>
      <c r="G20" s="5"/>
      <c r="H20" s="5"/>
      <c r="I20" s="5"/>
      <c r="J20" s="35"/>
    </row>
    <row r="21" spans="1:13" ht="20.25">
      <c r="A21" s="50"/>
      <c r="B21" s="6" t="s">
        <v>31</v>
      </c>
      <c r="C21" s="50"/>
      <c r="D21" s="21">
        <v>0</v>
      </c>
      <c r="E21" s="5"/>
      <c r="F21" s="5"/>
      <c r="G21" s="5"/>
      <c r="H21" s="5"/>
      <c r="I21" s="5"/>
      <c r="J21" s="36"/>
    </row>
    <row r="22" spans="1:13" ht="21" customHeight="1">
      <c r="A22" s="50"/>
      <c r="B22" s="5" t="s">
        <v>32</v>
      </c>
      <c r="C22" s="51"/>
      <c r="D22" s="22">
        <v>0</v>
      </c>
      <c r="E22" s="23"/>
      <c r="F22" s="23"/>
      <c r="G22" s="23"/>
      <c r="H22" s="23"/>
      <c r="I22" s="23"/>
      <c r="J22" s="36"/>
    </row>
    <row r="23" spans="1:13" ht="27" customHeight="1">
      <c r="A23" s="18"/>
      <c r="B23" s="19" t="s">
        <v>28</v>
      </c>
      <c r="C23" s="19"/>
      <c r="D23" s="24">
        <v>0</v>
      </c>
      <c r="E23" s="19"/>
      <c r="F23" s="19"/>
      <c r="G23" s="19"/>
      <c r="H23" s="19"/>
      <c r="I23" s="19"/>
      <c r="J23" s="34"/>
    </row>
    <row r="24" spans="1:13" ht="24" customHeight="1">
      <c r="A24" s="47" t="s">
        <v>2</v>
      </c>
      <c r="B24" s="52" t="s">
        <v>3</v>
      </c>
      <c r="C24" s="52" t="s">
        <v>4</v>
      </c>
      <c r="D24" s="44" t="s">
        <v>5</v>
      </c>
      <c r="E24" s="45"/>
      <c r="F24" s="45"/>
      <c r="G24" s="45"/>
      <c r="H24" s="46"/>
      <c r="I24" s="52" t="s">
        <v>6</v>
      </c>
      <c r="J24" s="52" t="s">
        <v>7</v>
      </c>
    </row>
    <row r="25" spans="1:13">
      <c r="A25" s="48"/>
      <c r="B25" s="53"/>
      <c r="C25" s="53"/>
      <c r="D25" s="48" t="s">
        <v>8</v>
      </c>
      <c r="E25" s="69" t="s">
        <v>9</v>
      </c>
      <c r="F25" s="48" t="s">
        <v>10</v>
      </c>
      <c r="G25" s="48" t="s">
        <v>11</v>
      </c>
      <c r="H25" s="48" t="s">
        <v>12</v>
      </c>
      <c r="I25" s="53"/>
      <c r="J25" s="53"/>
    </row>
    <row r="26" spans="1:13" ht="39.950000000000003" customHeight="1">
      <c r="A26" s="48"/>
      <c r="B26" s="53"/>
      <c r="C26" s="53"/>
      <c r="D26" s="48"/>
      <c r="E26" s="52"/>
      <c r="F26" s="48"/>
      <c r="G26" s="48"/>
      <c r="H26" s="48"/>
      <c r="I26" s="53"/>
      <c r="J26" s="53"/>
    </row>
    <row r="27" spans="1:13" ht="96" customHeight="1">
      <c r="A27" s="49">
        <v>3</v>
      </c>
      <c r="B27" s="4" t="s">
        <v>33</v>
      </c>
      <c r="C27" s="60" t="s">
        <v>34</v>
      </c>
      <c r="D27" s="5"/>
      <c r="E27" s="5"/>
      <c r="F27" s="5"/>
      <c r="G27" s="5"/>
      <c r="H27" s="5"/>
      <c r="I27" s="5"/>
      <c r="J27" s="57" t="s">
        <v>35</v>
      </c>
    </row>
    <row r="28" spans="1:13" ht="20.25">
      <c r="A28" s="50"/>
      <c r="B28" s="6" t="s">
        <v>36</v>
      </c>
      <c r="C28" s="61"/>
      <c r="D28" s="17">
        <v>200000</v>
      </c>
      <c r="E28" s="5"/>
      <c r="F28" s="5"/>
      <c r="G28" s="5"/>
      <c r="H28" s="5"/>
      <c r="I28" s="5" t="s">
        <v>37</v>
      </c>
      <c r="J28" s="58"/>
    </row>
    <row r="29" spans="1:13" ht="20.25">
      <c r="A29" s="50"/>
      <c r="B29" s="5" t="s">
        <v>38</v>
      </c>
      <c r="C29" s="61"/>
      <c r="D29" s="7">
        <v>70000</v>
      </c>
      <c r="E29" s="23"/>
      <c r="F29" s="23"/>
      <c r="G29" s="23"/>
      <c r="H29" s="23"/>
      <c r="I29" s="37" t="s">
        <v>39</v>
      </c>
      <c r="J29" s="58"/>
    </row>
    <row r="30" spans="1:13" ht="20.25">
      <c r="A30" s="50"/>
      <c r="B30" s="5" t="s">
        <v>40</v>
      </c>
      <c r="C30" s="61"/>
      <c r="D30" s="25"/>
      <c r="E30" s="25"/>
      <c r="F30" s="25"/>
      <c r="G30" s="25"/>
      <c r="H30" s="25"/>
      <c r="I30" s="23"/>
      <c r="J30" s="58"/>
    </row>
    <row r="31" spans="1:13" ht="20.25">
      <c r="A31" s="50"/>
      <c r="B31" s="5" t="s">
        <v>41</v>
      </c>
      <c r="C31" s="61"/>
      <c r="D31" s="23"/>
      <c r="E31" s="26"/>
      <c r="F31" s="23"/>
      <c r="G31" s="27"/>
      <c r="H31" s="23"/>
      <c r="I31" s="38"/>
      <c r="J31" s="58"/>
      <c r="M31" s="39"/>
    </row>
    <row r="32" spans="1:13" ht="20.25">
      <c r="A32" s="50"/>
      <c r="B32" s="5" t="s">
        <v>42</v>
      </c>
      <c r="C32" s="61"/>
      <c r="D32" s="7">
        <v>94367.039999999994</v>
      </c>
      <c r="E32" s="23"/>
      <c r="F32" s="23"/>
      <c r="G32" s="23"/>
      <c r="H32" s="23"/>
      <c r="I32" s="37" t="s">
        <v>39</v>
      </c>
      <c r="J32" s="58"/>
      <c r="M32" s="31"/>
    </row>
    <row r="33" spans="1:10" ht="20.25">
      <c r="A33" s="50"/>
      <c r="B33" s="5" t="s">
        <v>43</v>
      </c>
      <c r="C33" s="61"/>
      <c r="D33" s="23"/>
      <c r="E33" s="23"/>
      <c r="F33" s="23"/>
      <c r="G33" s="23"/>
      <c r="H33" s="23"/>
      <c r="I33" s="40"/>
      <c r="J33" s="58"/>
    </row>
    <row r="34" spans="1:10" ht="20.25">
      <c r="A34" s="50"/>
      <c r="B34" s="13" t="s">
        <v>44</v>
      </c>
      <c r="C34" s="61"/>
      <c r="D34" s="7">
        <v>15000</v>
      </c>
      <c r="E34" s="8"/>
      <c r="F34" s="8"/>
      <c r="G34" s="8"/>
      <c r="H34" s="8"/>
      <c r="I34" s="37" t="s">
        <v>39</v>
      </c>
      <c r="J34" s="58"/>
    </row>
    <row r="35" spans="1:10" ht="20.25">
      <c r="A35" s="50"/>
      <c r="B35" s="5" t="s">
        <v>45</v>
      </c>
      <c r="C35" s="61"/>
      <c r="D35" s="14">
        <f>130000*4</f>
        <v>520000</v>
      </c>
      <c r="E35" s="15"/>
      <c r="F35" s="15"/>
      <c r="G35" s="15"/>
      <c r="H35" s="15"/>
      <c r="I35" s="41" t="s">
        <v>46</v>
      </c>
      <c r="J35" s="58"/>
    </row>
    <row r="36" spans="1:10" ht="20.25">
      <c r="A36" s="50"/>
      <c r="B36" s="16" t="s">
        <v>25</v>
      </c>
      <c r="C36" s="61"/>
      <c r="D36" s="17">
        <f>10040+223925.97+37280+628121.07</f>
        <v>899367.04</v>
      </c>
      <c r="E36" s="5"/>
      <c r="F36" s="5"/>
      <c r="G36" s="5"/>
      <c r="H36" s="5"/>
      <c r="I36" s="5"/>
      <c r="J36" s="58"/>
    </row>
    <row r="37" spans="1:10" ht="20.25">
      <c r="A37" s="51"/>
      <c r="B37" s="16" t="s">
        <v>26</v>
      </c>
      <c r="C37" s="62"/>
      <c r="D37" s="17">
        <f>74183.56+46500+123920.33</f>
        <v>244603.89</v>
      </c>
      <c r="E37" s="5"/>
      <c r="F37" s="5"/>
      <c r="G37" s="5"/>
      <c r="H37" s="5"/>
      <c r="I37" s="5" t="s">
        <v>18</v>
      </c>
      <c r="J37" s="59"/>
    </row>
    <row r="38" spans="1:10" ht="20.25">
      <c r="A38" s="28"/>
      <c r="B38" s="19" t="s">
        <v>28</v>
      </c>
      <c r="C38" s="19"/>
      <c r="D38" s="29">
        <f>SUM(D36:D37)</f>
        <v>1143970.93</v>
      </c>
      <c r="E38" s="19"/>
      <c r="F38" s="19"/>
      <c r="G38" s="19"/>
      <c r="H38" s="19"/>
      <c r="I38" s="19"/>
      <c r="J38" s="34"/>
    </row>
    <row r="39" spans="1:10" ht="48" customHeight="1">
      <c r="A39" s="49">
        <v>4</v>
      </c>
      <c r="B39" s="54" t="s">
        <v>47</v>
      </c>
      <c r="C39" s="63" t="s">
        <v>48</v>
      </c>
      <c r="D39" s="66">
        <v>25023915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57" t="s">
        <v>49</v>
      </c>
    </row>
    <row r="40" spans="1:10">
      <c r="A40" s="50"/>
      <c r="B40" s="55"/>
      <c r="C40" s="64"/>
      <c r="D40" s="67"/>
      <c r="E40" s="67"/>
      <c r="F40" s="67"/>
      <c r="G40" s="67"/>
      <c r="H40" s="67"/>
      <c r="I40" s="67"/>
      <c r="J40" s="58"/>
    </row>
    <row r="41" spans="1:10" s="1" customFormat="1" ht="105.75" customHeight="1">
      <c r="A41" s="50"/>
      <c r="B41" s="56"/>
      <c r="C41" s="65"/>
      <c r="D41" s="68"/>
      <c r="E41" s="68"/>
      <c r="F41" s="68"/>
      <c r="G41" s="68"/>
      <c r="H41" s="68"/>
      <c r="I41" s="68"/>
      <c r="J41" s="59"/>
    </row>
    <row r="42" spans="1:10" ht="21" customHeight="1">
      <c r="A42" s="18"/>
      <c r="B42" s="19" t="s">
        <v>28</v>
      </c>
      <c r="C42" s="19"/>
      <c r="D42" s="29">
        <f>SUM(D39)</f>
        <v>25023915</v>
      </c>
      <c r="E42" s="19"/>
      <c r="F42" s="19"/>
      <c r="G42" s="19"/>
      <c r="H42" s="19"/>
      <c r="I42" s="19"/>
      <c r="J42" s="19"/>
    </row>
    <row r="46" spans="1:10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0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0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spans="1:10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spans="1:10">
      <c r="A55" s="30"/>
      <c r="B55" s="30"/>
      <c r="C55" s="30"/>
      <c r="D55" s="30"/>
      <c r="E55" s="30"/>
      <c r="F55" s="30"/>
      <c r="G55" s="30"/>
      <c r="H55" s="30"/>
      <c r="I55" s="30"/>
      <c r="J55" s="30"/>
    </row>
    <row r="56" spans="1:10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spans="1:10">
      <c r="A59" s="30"/>
      <c r="B59" s="30"/>
      <c r="C59" s="30"/>
      <c r="D59" s="30"/>
      <c r="E59" s="30"/>
      <c r="F59" s="30"/>
      <c r="G59" s="30"/>
      <c r="H59" s="30"/>
      <c r="I59" s="30"/>
      <c r="J59" s="30"/>
    </row>
  </sheetData>
  <mergeCells count="43">
    <mergeCell ref="J5:J7"/>
    <mergeCell ref="J8:J18"/>
    <mergeCell ref="J24:J26"/>
    <mergeCell ref="J27:J37"/>
    <mergeCell ref="J39:J41"/>
    <mergeCell ref="H25:H26"/>
    <mergeCell ref="H39:H41"/>
    <mergeCell ref="I5:I7"/>
    <mergeCell ref="I24:I26"/>
    <mergeCell ref="I39:I41"/>
    <mergeCell ref="E39:E41"/>
    <mergeCell ref="F6:F7"/>
    <mergeCell ref="F25:F26"/>
    <mergeCell ref="F39:F41"/>
    <mergeCell ref="G6:G7"/>
    <mergeCell ref="G25:G26"/>
    <mergeCell ref="G39:G41"/>
    <mergeCell ref="C27:C37"/>
    <mergeCell ref="C39:C41"/>
    <mergeCell ref="D6:D7"/>
    <mergeCell ref="D25:D26"/>
    <mergeCell ref="D39:D41"/>
    <mergeCell ref="A27:A37"/>
    <mergeCell ref="A39:A41"/>
    <mergeCell ref="B5:B7"/>
    <mergeCell ref="B24:B26"/>
    <mergeCell ref="B39:B41"/>
    <mergeCell ref="A1:J1"/>
    <mergeCell ref="A2:J2"/>
    <mergeCell ref="A3:J3"/>
    <mergeCell ref="D5:H5"/>
    <mergeCell ref="D24:H24"/>
    <mergeCell ref="A5:A7"/>
    <mergeCell ref="A8:A18"/>
    <mergeCell ref="A20:A22"/>
    <mergeCell ref="A24:A26"/>
    <mergeCell ref="C5:C7"/>
    <mergeCell ref="C8:C18"/>
    <mergeCell ref="C20:C22"/>
    <mergeCell ref="C24:C26"/>
    <mergeCell ref="E6:E7"/>
    <mergeCell ref="E25:E26"/>
    <mergeCell ref="H6:H7"/>
  </mergeCells>
  <pageMargins left="0.39305555555555599" right="0.196527777777778" top="0.39305555555555599" bottom="0.196527777777778" header="0.31458333333333299" footer="0.31458333333333299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 งปม.2567</vt:lpstr>
      <vt:lpstr>'แผนการใช้จ่าย งปม.2567'!Print_Area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2024-03-05T09:37:00Z</cp:lastPrinted>
  <dcterms:created xsi:type="dcterms:W3CDTF">2024-01-10T07:59:00Z</dcterms:created>
  <dcterms:modified xsi:type="dcterms:W3CDTF">2024-04-29T02:42:08Z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DE6C5A24A2BD486F8409AB50DA06296C_12</vt:lpwstr>
  </property>
  <property fmtid="{D5CDD505-2E9C-101B-9397-08002B2CF9AE}" pid="3" name="KSOProductBuildVer">
    <vt:lpwstr>1054-12.2.0.13489</vt:lpwstr>
  </property>
</Properties>
</file>